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IS" sheetId="1" r:id="rId1"/>
    <sheet name="BS" sheetId="2" r:id="rId2"/>
    <sheet name="ChangesInEquity" sheetId="3" r:id="rId3"/>
    <sheet name="CFS" sheetId="4" r:id="rId4"/>
  </sheets>
  <definedNames>
    <definedName name="_xlnm.Print_Area" localSheetId="2">'ChangesInEquity'!$B$2:$G$67</definedName>
    <definedName name="_xlnm.Print_Area" localSheetId="0">'IS'!$A$1:$G$63</definedName>
    <definedName name="_xlnm.Print_Titles" localSheetId="1">'BS'!$6:$10</definedName>
    <definedName name="_xlnm.Print_Titles" localSheetId="3">'CFS'!$8:$12</definedName>
  </definedNames>
  <calcPr fullCalcOnLoad="1"/>
</workbook>
</file>

<file path=xl/sharedStrings.xml><?xml version="1.0" encoding="utf-8"?>
<sst xmlns="http://schemas.openxmlformats.org/spreadsheetml/2006/main" count="213" uniqueCount="146">
  <si>
    <t>RM'000</t>
  </si>
  <si>
    <t xml:space="preserve">Current </t>
  </si>
  <si>
    <t>quarter ended</t>
  </si>
  <si>
    <t>Comparative</t>
  </si>
  <si>
    <t>Cumulative</t>
  </si>
  <si>
    <t>to date</t>
  </si>
  <si>
    <t>Note</t>
  </si>
  <si>
    <t>Revenue</t>
  </si>
  <si>
    <t>Other operating income</t>
  </si>
  <si>
    <t>Profit from operations</t>
  </si>
  <si>
    <t>Profit before tax</t>
  </si>
  <si>
    <t>Income tax expense</t>
  </si>
  <si>
    <t>Earnings per ordinary share</t>
  </si>
  <si>
    <t xml:space="preserve">   of RM1.00 each (sen)</t>
  </si>
  <si>
    <t>ASSETS</t>
  </si>
  <si>
    <t>Property, plant and equipment</t>
  </si>
  <si>
    <t>Other investments</t>
  </si>
  <si>
    <t xml:space="preserve">Current Assets </t>
  </si>
  <si>
    <t>Inventories</t>
  </si>
  <si>
    <t>Other receivables and prepaid expenses</t>
  </si>
  <si>
    <t>Cash and bank balances</t>
  </si>
  <si>
    <t>Current Liabilities</t>
  </si>
  <si>
    <t>Trade payables</t>
  </si>
  <si>
    <t>Amount due to customers for contract work</t>
  </si>
  <si>
    <t>Other payables and accrued expenses</t>
  </si>
  <si>
    <t>Short-term borrowings</t>
  </si>
  <si>
    <t>Tax liabilities</t>
  </si>
  <si>
    <t>Net Current Assets</t>
  </si>
  <si>
    <t>Long-term and Deferred Liabilities</t>
  </si>
  <si>
    <t>Deferred tax liabilities</t>
  </si>
  <si>
    <t>Net Assets</t>
  </si>
  <si>
    <t>Represented by:</t>
  </si>
  <si>
    <t>Issued capital</t>
  </si>
  <si>
    <t>Reserves</t>
  </si>
  <si>
    <t>Shareholders' Equity</t>
  </si>
  <si>
    <t>CASH FLOWS FROM/(USED IN) OPERATING ACTIVITIES</t>
  </si>
  <si>
    <t>Adjustments for:</t>
  </si>
  <si>
    <t xml:space="preserve">   Allowance for doubtful debts</t>
  </si>
  <si>
    <t xml:space="preserve">   Depreciation of property, plant and equipment</t>
  </si>
  <si>
    <t xml:space="preserve">   Property, plant and equipment written off</t>
  </si>
  <si>
    <t xml:space="preserve">   Bad debts written off</t>
  </si>
  <si>
    <t xml:space="preserve">   Allowance for diminution in value of investment</t>
  </si>
  <si>
    <t xml:space="preserve">   Allowance for doubtful debts no longer required</t>
  </si>
  <si>
    <t xml:space="preserve">   Interest income</t>
  </si>
  <si>
    <t>Operating Profit Before Working Capital Changes</t>
  </si>
  <si>
    <t>Income tax paid</t>
  </si>
  <si>
    <t>Proceeds from disposal of property, plant and equipment</t>
  </si>
  <si>
    <t>Interest received</t>
  </si>
  <si>
    <t>Purchase of property, plant and equipment</t>
  </si>
  <si>
    <t>CASH FLOWS FROM/(USED IN) FINANCING ACTIVITIES</t>
  </si>
  <si>
    <t>Dividends paid</t>
  </si>
  <si>
    <t>Cash and cash equivalents comprise:</t>
  </si>
  <si>
    <t>Less : Non cash and cash equivalents</t>
  </si>
  <si>
    <t>Fixed deposits with licensed banks</t>
  </si>
  <si>
    <t>Bank overdrafts</t>
  </si>
  <si>
    <t>Fixed deposits pledged with licensed banks</t>
  </si>
  <si>
    <t>Share</t>
  </si>
  <si>
    <t>Capital</t>
  </si>
  <si>
    <t>Reserve on</t>
  </si>
  <si>
    <t>Unappropriated</t>
  </si>
  <si>
    <t>Shareholders'</t>
  </si>
  <si>
    <t>Equity</t>
  </si>
  <si>
    <t>B5</t>
  </si>
  <si>
    <t>Net profit for the period</t>
  </si>
  <si>
    <t>B13</t>
  </si>
  <si>
    <t>NA</t>
  </si>
  <si>
    <t>As of</t>
  </si>
  <si>
    <t>B9</t>
  </si>
  <si>
    <t xml:space="preserve">Trade receivables (Net of allowance for </t>
  </si>
  <si>
    <t xml:space="preserve">   doubtful debts)</t>
  </si>
  <si>
    <t>(Forward)</t>
  </si>
  <si>
    <t>* Non-distributable</t>
  </si>
  <si>
    <t>** Distributable</t>
  </si>
  <si>
    <t xml:space="preserve">WOODLANDOR HOLDINGS BERHAD </t>
  </si>
  <si>
    <t xml:space="preserve">(The Condensed Consolidated Income Statements should be read in conjunction with the annual audited financial </t>
  </si>
  <si>
    <t xml:space="preserve">(The Condensed Consolidated Cash Flow Statement should be read in conjunction with the annual </t>
  </si>
  <si>
    <t>Changes in working capital :</t>
  </si>
  <si>
    <t xml:space="preserve">   Net change in current assets</t>
  </si>
  <si>
    <t xml:space="preserve">   Net change in current liabilities</t>
  </si>
  <si>
    <t>Operating expenses</t>
  </si>
  <si>
    <t>Interest expense</t>
  </si>
  <si>
    <t>Interest income</t>
  </si>
  <si>
    <t>(Incorporated in Malaysia)                              (Company No.376693-D)</t>
  </si>
  <si>
    <t xml:space="preserve">      - Basic</t>
  </si>
  <si>
    <t xml:space="preserve">      - Diluted</t>
  </si>
  <si>
    <t>31 December</t>
  </si>
  <si>
    <t xml:space="preserve">   Amortisation of reserve on consolidation</t>
  </si>
  <si>
    <t xml:space="preserve">   Interest expense</t>
  </si>
  <si>
    <t>For the</t>
  </si>
  <si>
    <t>Net payment of hire-purchase payables</t>
  </si>
  <si>
    <t>Interest expense paid</t>
  </si>
  <si>
    <t>Purchase of other investment</t>
  </si>
  <si>
    <t xml:space="preserve">(The Condensed Consolidated Balance Sheets should be read in conjunction with the annual audited </t>
  </si>
  <si>
    <t xml:space="preserve">(The Condensed Consolidated Statements of Changes In Equity should be read in conjunction with the annual audited </t>
  </si>
  <si>
    <t>Long-term borrowings</t>
  </si>
  <si>
    <t>Amount due from customers for contract work</t>
  </si>
  <si>
    <t xml:space="preserve">  As previously reported</t>
  </si>
  <si>
    <t xml:space="preserve">  Prior years' adjustments</t>
  </si>
  <si>
    <t xml:space="preserve">  As restated</t>
  </si>
  <si>
    <t>Capitalisation for bonus issue</t>
  </si>
  <si>
    <t>Restricted issue</t>
  </si>
  <si>
    <t>Proceeds from Rights Issue and Restricted Issue</t>
  </si>
  <si>
    <t>Net Cash Used In Investing Activities</t>
  </si>
  <si>
    <t>Purchase of other investments</t>
  </si>
  <si>
    <t>Tax refunded</t>
  </si>
  <si>
    <t xml:space="preserve"> financial statements for the year ended 31 December 2003)</t>
  </si>
  <si>
    <t>audited financial statements for the year ended 31 December 2003)</t>
  </si>
  <si>
    <t xml:space="preserve"> statements for the year ended 31 December 2003)</t>
  </si>
  <si>
    <t xml:space="preserve">   Gain on disposal of other investments</t>
  </si>
  <si>
    <t>Proceeds from disposal of other investments</t>
  </si>
  <si>
    <t>Net proceeds from / (repayment of) term loans</t>
  </si>
  <si>
    <t xml:space="preserve">   Issued </t>
  </si>
  <si>
    <t>Premium*</t>
  </si>
  <si>
    <t>Consolidation*</t>
  </si>
  <si>
    <t>Profit**</t>
  </si>
  <si>
    <t xml:space="preserve">For the period ended </t>
  </si>
  <si>
    <t>Balance as of 1 January 2004</t>
  </si>
  <si>
    <t>-</t>
  </si>
  <si>
    <t>Amortisation during the period</t>
  </si>
  <si>
    <t>Balance as of 1 January 2003</t>
  </si>
  <si>
    <t>Dividend</t>
  </si>
  <si>
    <t>Rights issue</t>
  </si>
  <si>
    <t>period ended</t>
  </si>
  <si>
    <t>CASH AND CASH EQUIVALENTS AT END OF PERIOD</t>
  </si>
  <si>
    <t>CASH AND CASH EQUIVALENTS AT BEGINNING OF PERIOD</t>
  </si>
  <si>
    <t>NET INCREASE / (DECREASE) IN CASH AND CASH EQUIVALENTS</t>
  </si>
  <si>
    <t>CASH FLOWS FROM / (USED IN) INVESTING ACTIVITIES</t>
  </si>
  <si>
    <t>Cash Generated From / (Used In) Operations</t>
  </si>
  <si>
    <t>Condensed Consolidated Balance Sheets as of 30 September 2004</t>
  </si>
  <si>
    <t>Condensed Consolidated Income Statements for the period ended 30 September 2004</t>
  </si>
  <si>
    <t>9 months</t>
  </si>
  <si>
    <t>30 September</t>
  </si>
  <si>
    <t xml:space="preserve">   30 September 2004</t>
  </si>
  <si>
    <t xml:space="preserve">   30 September 2003</t>
  </si>
  <si>
    <t>Balance as of 30 September 2004</t>
  </si>
  <si>
    <t>Balance as of 30 September 2003</t>
  </si>
  <si>
    <t>30 September 2004</t>
  </si>
  <si>
    <t>Condensed Consolidated Cash Flow Statements for the period ended 30 September 2004</t>
  </si>
  <si>
    <t>Condensed Consolidated Statements of Changes In Equity for the period ended</t>
  </si>
  <si>
    <t xml:space="preserve">   (Gain) / Loss on disposal of property, plant and equipment</t>
  </si>
  <si>
    <t xml:space="preserve">Net Cash From / (Used In) Operating Activities </t>
  </si>
  <si>
    <t>Dividend paid</t>
  </si>
  <si>
    <t>Net proceeds from short-term borrowings other than bank overdrafts</t>
  </si>
  <si>
    <t>Net Cash From Financing Activities</t>
  </si>
  <si>
    <t>Land held for Property Development</t>
  </si>
  <si>
    <t>Purchase of Land held for Property Development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</si>
</sst>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9">
    <font>
      <sz val="10"/>
      <name val="Arial"/>
      <family val="0"/>
    </font>
    <font>
      <i/>
      <sz val="16"/>
      <name val="Arial Rounded MT Bold"/>
      <family val="2"/>
    </font>
    <font>
      <i/>
      <sz val="12"/>
      <name val="Arial Rounded MT Bold"/>
      <family val="2"/>
    </font>
    <font>
      <b/>
      <sz val="10"/>
      <name val="Arial"/>
      <family val="2"/>
    </font>
    <font>
      <i/>
      <sz val="10"/>
      <name val="Arial Rounded MT Bold"/>
      <family val="2"/>
    </font>
    <font>
      <i/>
      <sz val="9"/>
      <name val="Arial"/>
      <family val="2"/>
    </font>
    <font>
      <sz val="16"/>
      <name val="Times New Roman"/>
      <family val="1"/>
    </font>
    <font>
      <sz val="9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 quotePrefix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165" fontId="0" fillId="0" borderId="0" xfId="15" applyNumberFormat="1" applyBorder="1" applyAlignment="1">
      <alignment horizontal="right"/>
    </xf>
    <xf numFmtId="165" fontId="0" fillId="0" borderId="0" xfId="15" applyNumberFormat="1" applyFont="1" applyAlignment="1">
      <alignment/>
    </xf>
    <xf numFmtId="43" fontId="0" fillId="0" borderId="0" xfId="15" applyAlignment="1">
      <alignment/>
    </xf>
    <xf numFmtId="165" fontId="0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2" fillId="0" borderId="0" xfId="0" applyFont="1" applyAlignment="1">
      <alignment/>
    </xf>
    <xf numFmtId="16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righ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0" xfId="15" applyNumberFormat="1" applyFont="1" applyAlignment="1" quotePrefix="1">
      <alignment horizontal="right"/>
    </xf>
    <xf numFmtId="43" fontId="0" fillId="0" borderId="0" xfId="15" applyFont="1" applyAlignment="1" quotePrefix="1">
      <alignment horizontal="right"/>
    </xf>
    <xf numFmtId="15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workbookViewId="0" topLeftCell="B19">
      <selection activeCell="G41" sqref="G41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3" width="5.7109375" style="0" customWidth="1"/>
    <col min="4" max="7" width="14.7109375" style="0" customWidth="1"/>
  </cols>
  <sheetData>
    <row r="1" spans="2:6" ht="20.25">
      <c r="B1" s="29" t="s">
        <v>73</v>
      </c>
      <c r="C1" s="1"/>
      <c r="F1" s="16"/>
    </row>
    <row r="2" spans="2:6" ht="19.5">
      <c r="B2" s="30" t="s">
        <v>82</v>
      </c>
      <c r="C2" s="1"/>
      <c r="F2" s="16"/>
    </row>
    <row r="4" spans="2:3" ht="15">
      <c r="B4" s="2" t="s">
        <v>129</v>
      </c>
      <c r="C4" s="2"/>
    </row>
    <row r="5" spans="2:3" ht="15">
      <c r="B5" s="2"/>
      <c r="C5" s="2"/>
    </row>
    <row r="7" spans="3:7" ht="12.75">
      <c r="C7" s="4"/>
      <c r="D7" s="35">
        <v>2004</v>
      </c>
      <c r="E7" s="35">
        <v>2003</v>
      </c>
      <c r="F7" s="33">
        <f>+D7</f>
        <v>2004</v>
      </c>
      <c r="G7" s="33">
        <f>+E7</f>
        <v>2003</v>
      </c>
    </row>
    <row r="8" spans="3:7" ht="12.75">
      <c r="C8" s="4"/>
      <c r="D8" s="33" t="s">
        <v>1</v>
      </c>
      <c r="E8" s="33" t="s">
        <v>3</v>
      </c>
      <c r="F8" s="33" t="s">
        <v>130</v>
      </c>
      <c r="G8" s="33" t="str">
        <f>+F8</f>
        <v>9 months</v>
      </c>
    </row>
    <row r="9" spans="3:7" ht="12.75">
      <c r="C9" s="4"/>
      <c r="D9" s="33" t="s">
        <v>2</v>
      </c>
      <c r="E9" s="33" t="s">
        <v>2</v>
      </c>
      <c r="F9" s="33" t="s">
        <v>4</v>
      </c>
      <c r="G9" s="33" t="s">
        <v>4</v>
      </c>
    </row>
    <row r="10" spans="3:7" ht="12.75">
      <c r="C10" s="4"/>
      <c r="D10" s="32" t="s">
        <v>131</v>
      </c>
      <c r="E10" s="32" t="str">
        <f>+D10</f>
        <v>30 September</v>
      </c>
      <c r="F10" s="33" t="s">
        <v>5</v>
      </c>
      <c r="G10" s="33" t="s">
        <v>5</v>
      </c>
    </row>
    <row r="11" spans="3:7" ht="12.75">
      <c r="C11" s="5" t="s">
        <v>6</v>
      </c>
      <c r="D11" s="33" t="s">
        <v>0</v>
      </c>
      <c r="E11" s="33" t="s">
        <v>0</v>
      </c>
      <c r="F11" s="33" t="s">
        <v>0</v>
      </c>
      <c r="G11" s="33" t="s">
        <v>0</v>
      </c>
    </row>
    <row r="12" ht="12.75">
      <c r="C12" s="17"/>
    </row>
    <row r="13" spans="2:7" ht="12.75">
      <c r="B13" t="s">
        <v>7</v>
      </c>
      <c r="C13" s="17"/>
      <c r="D13" s="25">
        <v>15146</v>
      </c>
      <c r="E13" s="18">
        <v>20007</v>
      </c>
      <c r="F13" s="18">
        <v>46634</v>
      </c>
      <c r="G13" s="18">
        <v>51642</v>
      </c>
    </row>
    <row r="14" spans="3:7" ht="12.75">
      <c r="C14" s="17"/>
      <c r="D14" s="18"/>
      <c r="E14" s="18"/>
      <c r="F14" s="18"/>
      <c r="G14" s="18"/>
    </row>
    <row r="15" spans="3:7" ht="12.75">
      <c r="C15" s="17"/>
      <c r="D15" s="18"/>
      <c r="E15" s="18"/>
      <c r="F15" s="18"/>
      <c r="G15" s="18"/>
    </row>
    <row r="16" spans="2:7" ht="12.75">
      <c r="B16" t="s">
        <v>79</v>
      </c>
      <c r="C16" s="17"/>
      <c r="D16" s="18">
        <v>-14928</v>
      </c>
      <c r="E16" s="18">
        <v>-18587</v>
      </c>
      <c r="F16" s="18">
        <v>-46427</v>
      </c>
      <c r="G16" s="18">
        <v>-48754</v>
      </c>
    </row>
    <row r="17" spans="2:7" ht="12.75">
      <c r="B17" t="s">
        <v>8</v>
      </c>
      <c r="C17" s="17"/>
      <c r="D17" s="18">
        <v>173</v>
      </c>
      <c r="E17" s="18">
        <v>330</v>
      </c>
      <c r="F17" s="18">
        <v>803</v>
      </c>
      <c r="G17" s="18">
        <v>735</v>
      </c>
    </row>
    <row r="18" spans="3:7" ht="12.75">
      <c r="C18" s="17"/>
      <c r="D18" s="21"/>
      <c r="E18" s="21"/>
      <c r="F18" s="21"/>
      <c r="G18" s="21"/>
    </row>
    <row r="19" spans="3:7" ht="12.75">
      <c r="C19" s="17"/>
      <c r="D19" s="18"/>
      <c r="E19" s="18"/>
      <c r="F19" s="18"/>
      <c r="G19" s="18"/>
    </row>
    <row r="20" spans="2:7" ht="12.75">
      <c r="B20" t="s">
        <v>9</v>
      </c>
      <c r="C20" s="17"/>
      <c r="D20" s="25">
        <f>SUM(D13:D18)</f>
        <v>391</v>
      </c>
      <c r="E20" s="25">
        <f>SUM(E13:E17)</f>
        <v>1750</v>
      </c>
      <c r="F20" s="25">
        <f>SUM(F13:F17)</f>
        <v>1010</v>
      </c>
      <c r="G20" s="25">
        <f>SUM(G13:G17)</f>
        <v>3623</v>
      </c>
    </row>
    <row r="21" spans="3:7" ht="12.75">
      <c r="C21" s="17"/>
      <c r="D21" s="25"/>
      <c r="E21" s="18"/>
      <c r="F21" s="25"/>
      <c r="G21" s="18"/>
    </row>
    <row r="22" spans="2:7" ht="12.75">
      <c r="B22" t="s">
        <v>80</v>
      </c>
      <c r="C22" s="17"/>
      <c r="D22" s="18">
        <v>-235</v>
      </c>
      <c r="E22" s="18">
        <v>-246</v>
      </c>
      <c r="F22" s="18">
        <v>-652</v>
      </c>
      <c r="G22" s="18">
        <v>-721</v>
      </c>
    </row>
    <row r="23" spans="2:7" ht="12.75">
      <c r="B23" t="s">
        <v>81</v>
      </c>
      <c r="C23" s="17"/>
      <c r="D23" s="18">
        <v>46</v>
      </c>
      <c r="E23" s="18">
        <v>74</v>
      </c>
      <c r="F23" s="18">
        <v>191</v>
      </c>
      <c r="G23" s="18">
        <v>223</v>
      </c>
    </row>
    <row r="24" spans="3:7" ht="12.75">
      <c r="C24" s="17"/>
      <c r="D24" s="21"/>
      <c r="E24" s="21"/>
      <c r="F24" s="21"/>
      <c r="G24" s="21"/>
    </row>
    <row r="25" spans="3:7" ht="12.75">
      <c r="C25" s="17"/>
      <c r="D25" s="18"/>
      <c r="E25" s="18"/>
      <c r="F25" s="18"/>
      <c r="G25" s="18"/>
    </row>
    <row r="26" spans="3:7" ht="12.75">
      <c r="C26" s="17"/>
      <c r="D26" s="18"/>
      <c r="E26" s="18"/>
      <c r="F26" s="18"/>
      <c r="G26" s="18"/>
    </row>
    <row r="27" spans="2:7" ht="12.75">
      <c r="B27" s="4" t="s">
        <v>10</v>
      </c>
      <c r="C27" s="17"/>
      <c r="D27" s="18">
        <f>SUM(D20:D23)</f>
        <v>202</v>
      </c>
      <c r="E27" s="18">
        <f>SUM(E20:E23)</f>
        <v>1578</v>
      </c>
      <c r="F27" s="18">
        <f>SUM(F20:F23)</f>
        <v>549</v>
      </c>
      <c r="G27" s="18">
        <f>SUM(G20:G23)</f>
        <v>3125</v>
      </c>
    </row>
    <row r="28" spans="2:7" ht="12.75">
      <c r="B28" s="4"/>
      <c r="C28" s="17"/>
      <c r="D28" s="18"/>
      <c r="E28" s="18"/>
      <c r="F28" s="18"/>
      <c r="G28" s="18"/>
    </row>
    <row r="29" spans="2:7" ht="12.75">
      <c r="B29" t="s">
        <v>11</v>
      </c>
      <c r="C29" s="17" t="s">
        <v>62</v>
      </c>
      <c r="D29" s="18">
        <v>-152</v>
      </c>
      <c r="E29" s="18">
        <v>-372</v>
      </c>
      <c r="F29" s="18">
        <v>-394</v>
      </c>
      <c r="G29" s="18">
        <v>-924</v>
      </c>
    </row>
    <row r="30" spans="3:7" ht="12.75">
      <c r="C30" s="17"/>
      <c r="D30" s="21"/>
      <c r="E30" s="21"/>
      <c r="F30" s="21"/>
      <c r="G30" s="21"/>
    </row>
    <row r="31" spans="3:7" ht="12.75">
      <c r="C31" s="17"/>
      <c r="D31" s="18"/>
      <c r="E31" s="18"/>
      <c r="F31" s="18"/>
      <c r="G31" s="18"/>
    </row>
    <row r="32" spans="2:7" ht="12.75">
      <c r="B32" s="4" t="s">
        <v>63</v>
      </c>
      <c r="C32" s="17"/>
      <c r="D32" s="18">
        <f>SUM(D27:D29)</f>
        <v>50</v>
      </c>
      <c r="E32" s="18">
        <f>SUM(E27:E29)</f>
        <v>1206</v>
      </c>
      <c r="F32" s="18">
        <f>SUM(F27:F29)</f>
        <v>155</v>
      </c>
      <c r="G32" s="18">
        <f>SUM(G27:G29)</f>
        <v>2201</v>
      </c>
    </row>
    <row r="33" spans="3:7" ht="13.5" thickBot="1">
      <c r="C33" s="17"/>
      <c r="D33" s="22"/>
      <c r="E33" s="22"/>
      <c r="F33" s="22"/>
      <c r="G33" s="22"/>
    </row>
    <row r="34" spans="3:7" ht="12.75">
      <c r="C34" s="17"/>
      <c r="D34" s="18"/>
      <c r="E34" s="18"/>
      <c r="F34" s="18"/>
      <c r="G34" s="18"/>
    </row>
    <row r="35" spans="3:7" ht="12.75">
      <c r="C35" s="17"/>
      <c r="D35" s="18"/>
      <c r="E35" s="18"/>
      <c r="F35" s="18"/>
      <c r="G35" s="18"/>
    </row>
    <row r="36" spans="2:7" ht="12.75">
      <c r="B36" t="s">
        <v>12</v>
      </c>
      <c r="C36" s="17"/>
      <c r="D36" s="18"/>
      <c r="E36" s="23"/>
      <c r="F36" s="18"/>
      <c r="G36" s="18"/>
    </row>
    <row r="37" spans="2:7" ht="12.75">
      <c r="B37" t="s">
        <v>13</v>
      </c>
      <c r="C37" s="17" t="s">
        <v>64</v>
      </c>
      <c r="D37" s="18"/>
      <c r="E37" s="23"/>
      <c r="F37" s="18"/>
      <c r="G37" s="18"/>
    </row>
    <row r="38" spans="2:7" ht="12.75">
      <c r="B38" s="15" t="s">
        <v>83</v>
      </c>
      <c r="C38" s="17"/>
      <c r="D38" s="26">
        <v>0.12</v>
      </c>
      <c r="E38" s="23">
        <v>3.24</v>
      </c>
      <c r="F38" s="26">
        <v>0.39</v>
      </c>
      <c r="G38" s="23">
        <v>5.92</v>
      </c>
    </row>
    <row r="39" spans="3:7" ht="13.5" thickBot="1">
      <c r="C39" s="17"/>
      <c r="D39" s="22"/>
      <c r="E39" s="22"/>
      <c r="F39" s="22"/>
      <c r="G39" s="22"/>
    </row>
    <row r="40" spans="3:7" ht="12.75">
      <c r="C40" s="17"/>
      <c r="D40" s="18"/>
      <c r="E40" s="18"/>
      <c r="F40" s="18"/>
      <c r="G40" s="18"/>
    </row>
    <row r="41" spans="2:7" ht="12.75">
      <c r="B41" s="15" t="s">
        <v>84</v>
      </c>
      <c r="C41" s="17"/>
      <c r="D41" s="24" t="s">
        <v>65</v>
      </c>
      <c r="E41" s="24" t="s">
        <v>65</v>
      </c>
      <c r="F41" s="24" t="s">
        <v>65</v>
      </c>
      <c r="G41" s="24" t="s">
        <v>65</v>
      </c>
    </row>
    <row r="42" spans="3:7" ht="13.5" thickBot="1">
      <c r="C42" s="17"/>
      <c r="D42" s="22"/>
      <c r="E42" s="22"/>
      <c r="F42" s="22"/>
      <c r="G42" s="22"/>
    </row>
    <row r="43" spans="3:7" ht="12.75">
      <c r="C43" s="17"/>
      <c r="D43" s="18"/>
      <c r="E43" s="18"/>
      <c r="F43" s="18"/>
      <c r="G43" s="18"/>
    </row>
    <row r="44" spans="3:7" ht="12.75">
      <c r="C44" s="17"/>
      <c r="D44" s="18"/>
      <c r="E44" s="18"/>
      <c r="F44" s="18"/>
      <c r="G44" s="18"/>
    </row>
    <row r="45" ht="12.75">
      <c r="C45" s="17"/>
    </row>
    <row r="46" ht="12.75">
      <c r="C46" s="17"/>
    </row>
    <row r="47" ht="12.75">
      <c r="C47" s="17"/>
    </row>
    <row r="48" spans="3:7" ht="12.75">
      <c r="C48" s="17"/>
      <c r="D48" s="18"/>
      <c r="E48" s="18"/>
      <c r="F48" s="18"/>
      <c r="G48" s="18"/>
    </row>
    <row r="49" spans="3:7" ht="12.75">
      <c r="C49" s="17"/>
      <c r="D49" s="18"/>
      <c r="E49" s="18"/>
      <c r="F49" s="18"/>
      <c r="G49" s="18"/>
    </row>
    <row r="50" spans="3:7" ht="12.75">
      <c r="C50" s="17"/>
      <c r="D50" s="18"/>
      <c r="E50" s="18"/>
      <c r="F50" s="18"/>
      <c r="G50" s="18"/>
    </row>
    <row r="51" spans="3:7" ht="12.75">
      <c r="C51" s="17"/>
      <c r="D51" s="18"/>
      <c r="E51" s="18"/>
      <c r="F51" s="18"/>
      <c r="G51" s="18"/>
    </row>
    <row r="52" spans="3:7" ht="12.75">
      <c r="C52" s="17"/>
      <c r="D52" s="18"/>
      <c r="E52" s="18"/>
      <c r="F52" s="18"/>
      <c r="G52" s="18"/>
    </row>
    <row r="53" spans="3:7" ht="12.75">
      <c r="C53" s="17"/>
      <c r="D53" s="18"/>
      <c r="E53" s="18"/>
      <c r="F53" s="18"/>
      <c r="G53" s="18"/>
    </row>
    <row r="54" spans="3:7" ht="12.75">
      <c r="C54" s="17"/>
      <c r="D54" s="18"/>
      <c r="E54" s="18"/>
      <c r="F54" s="18"/>
      <c r="G54" s="18"/>
    </row>
    <row r="55" spans="3:7" ht="12.75">
      <c r="C55" s="17"/>
      <c r="D55" s="18"/>
      <c r="E55" s="18"/>
      <c r="F55" s="18"/>
      <c r="G55" s="18"/>
    </row>
    <row r="56" spans="3:7" ht="12.75">
      <c r="C56" s="17"/>
      <c r="D56" s="18"/>
      <c r="E56" s="18"/>
      <c r="F56" s="18"/>
      <c r="G56" s="18"/>
    </row>
    <row r="57" spans="3:7" ht="12.75">
      <c r="C57" s="17"/>
      <c r="D57" s="18"/>
      <c r="E57" s="18"/>
      <c r="F57" s="18"/>
      <c r="G57" s="18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spans="2:3" ht="12.75">
      <c r="B62" t="s">
        <v>74</v>
      </c>
      <c r="C62" s="17"/>
    </row>
    <row r="63" spans="2:3" ht="12.75">
      <c r="B63" t="s">
        <v>107</v>
      </c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</sheetData>
  <printOptions/>
  <pageMargins left="0.5" right="0.5" top="0.5" bottom="0.5" header="0.5" footer="0.5"/>
  <pageSetup fitToHeight="1" fitToWidth="1" horizontalDpi="180" verticalDpi="18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6"/>
  <sheetViews>
    <sheetView workbookViewId="0" topLeftCell="A49">
      <selection activeCell="B61" sqref="B61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3" width="5.7109375" style="0" customWidth="1"/>
    <col min="4" max="4" width="1.7109375" style="0" customWidth="1"/>
    <col min="5" max="6" width="15.7109375" style="0" customWidth="1"/>
    <col min="7" max="7" width="4.7109375" style="0" customWidth="1"/>
  </cols>
  <sheetData>
    <row r="1" spans="2:6" ht="20.25">
      <c r="B1" s="29" t="s">
        <v>73</v>
      </c>
      <c r="C1" s="1"/>
      <c r="D1" s="1"/>
      <c r="F1" s="16"/>
    </row>
    <row r="2" spans="2:6" ht="12.75" customHeight="1">
      <c r="B2" s="30" t="s">
        <v>82</v>
      </c>
      <c r="C2" s="1"/>
      <c r="D2" s="1"/>
      <c r="F2" s="16"/>
    </row>
    <row r="4" spans="2:4" ht="15">
      <c r="B4" s="2" t="s">
        <v>128</v>
      </c>
      <c r="C4" s="2"/>
      <c r="D4" s="2"/>
    </row>
    <row r="6" spans="5:6" ht="12.75">
      <c r="E6" s="34" t="s">
        <v>66</v>
      </c>
      <c r="F6" s="33" t="s">
        <v>66</v>
      </c>
    </row>
    <row r="7" spans="5:6" ht="12.75">
      <c r="E7" s="32" t="s">
        <v>131</v>
      </c>
      <c r="F7" s="32" t="s">
        <v>85</v>
      </c>
    </row>
    <row r="8" spans="5:6" ht="12.75">
      <c r="E8" s="34">
        <v>2004</v>
      </c>
      <c r="F8" s="33">
        <v>2003</v>
      </c>
    </row>
    <row r="9" spans="3:6" ht="12.75">
      <c r="C9" s="5" t="s">
        <v>6</v>
      </c>
      <c r="D9" s="5"/>
      <c r="E9" s="34" t="s">
        <v>0</v>
      </c>
      <c r="F9" s="33" t="s">
        <v>0</v>
      </c>
    </row>
    <row r="10" ht="12.75" customHeight="1">
      <c r="C10" s="17"/>
    </row>
    <row r="11" spans="2:6" ht="12.75">
      <c r="B11" s="4" t="s">
        <v>14</v>
      </c>
      <c r="C11" s="17"/>
      <c r="E11" s="18"/>
      <c r="F11" s="18"/>
    </row>
    <row r="12" spans="2:6" ht="12.75" customHeight="1">
      <c r="B12" s="4"/>
      <c r="C12" s="17"/>
      <c r="E12" s="18"/>
      <c r="F12" s="18"/>
    </row>
    <row r="13" spans="2:6" ht="12.75">
      <c r="B13" s="4" t="s">
        <v>15</v>
      </c>
      <c r="C13" s="17"/>
      <c r="E13" s="18">
        <f>32180-2335</f>
        <v>29845</v>
      </c>
      <c r="F13" s="18">
        <v>28366</v>
      </c>
    </row>
    <row r="14" spans="2:6" ht="12.75">
      <c r="B14" s="4"/>
      <c r="C14" s="17"/>
      <c r="E14" s="18"/>
      <c r="F14" s="18"/>
    </row>
    <row r="15" spans="2:6" ht="12.75">
      <c r="B15" s="4" t="s">
        <v>144</v>
      </c>
      <c r="C15" s="17"/>
      <c r="E15" s="18">
        <v>2335</v>
      </c>
      <c r="F15" s="18">
        <v>0</v>
      </c>
    </row>
    <row r="16" spans="2:6" ht="12.75" customHeight="1">
      <c r="B16" s="4"/>
      <c r="C16" s="17"/>
      <c r="E16" s="18"/>
      <c r="F16" s="18"/>
    </row>
    <row r="17" spans="2:6" ht="12.75">
      <c r="B17" s="4" t="s">
        <v>16</v>
      </c>
      <c r="C17" s="17"/>
      <c r="E17" s="18">
        <v>798</v>
      </c>
      <c r="F17" s="18">
        <v>330</v>
      </c>
    </row>
    <row r="18" spans="2:6" ht="12.75" customHeight="1">
      <c r="B18" s="4"/>
      <c r="C18" s="17"/>
      <c r="E18" s="18"/>
      <c r="F18" s="18"/>
    </row>
    <row r="19" spans="2:6" ht="12.75">
      <c r="B19" s="4"/>
      <c r="C19" s="17"/>
      <c r="E19" s="18"/>
      <c r="F19" s="18"/>
    </row>
    <row r="20" spans="2:6" ht="12.75">
      <c r="B20" s="4" t="s">
        <v>17</v>
      </c>
      <c r="C20" s="17"/>
      <c r="E20" s="18"/>
      <c r="F20" s="18"/>
    </row>
    <row r="21" spans="3:7" ht="12.75" customHeight="1">
      <c r="C21" s="17"/>
      <c r="D21" s="8"/>
      <c r="E21" s="19"/>
      <c r="F21" s="19"/>
      <c r="G21" s="9"/>
    </row>
    <row r="22" spans="2:7" ht="12.75">
      <c r="B22" t="s">
        <v>18</v>
      </c>
      <c r="C22" s="17"/>
      <c r="D22" s="10"/>
      <c r="E22" s="20">
        <v>9341</v>
      </c>
      <c r="F22" s="20">
        <v>8029</v>
      </c>
      <c r="G22" s="11"/>
    </row>
    <row r="23" spans="3:7" ht="12.75" customHeight="1">
      <c r="C23" s="17"/>
      <c r="D23" s="10"/>
      <c r="E23" s="20"/>
      <c r="F23" s="20"/>
      <c r="G23" s="11"/>
    </row>
    <row r="24" spans="2:7" ht="12.75">
      <c r="B24" t="s">
        <v>68</v>
      </c>
      <c r="C24" s="17"/>
      <c r="D24" s="10"/>
      <c r="E24" s="20">
        <v>22603</v>
      </c>
      <c r="F24" s="20">
        <v>24926</v>
      </c>
      <c r="G24" s="11"/>
    </row>
    <row r="25" spans="2:7" ht="12.75">
      <c r="B25" t="s">
        <v>69</v>
      </c>
      <c r="C25" s="17"/>
      <c r="D25" s="10"/>
      <c r="E25" s="20"/>
      <c r="F25" s="20"/>
      <c r="G25" s="11"/>
    </row>
    <row r="26" spans="3:7" ht="12.75">
      <c r="C26" s="17"/>
      <c r="D26" s="10"/>
      <c r="E26" s="20"/>
      <c r="F26" s="20"/>
      <c r="G26" s="11"/>
    </row>
    <row r="27" spans="2:7" ht="12.75">
      <c r="B27" t="s">
        <v>95</v>
      </c>
      <c r="C27" s="17"/>
      <c r="D27" s="10"/>
      <c r="E27" s="20">
        <v>208</v>
      </c>
      <c r="F27" s="20">
        <v>125</v>
      </c>
      <c r="G27" s="11"/>
    </row>
    <row r="28" spans="3:7" ht="12.75">
      <c r="C28" s="17"/>
      <c r="D28" s="10"/>
      <c r="E28" s="20"/>
      <c r="F28" s="20"/>
      <c r="G28" s="11"/>
    </row>
    <row r="29" spans="2:7" ht="12.75">
      <c r="B29" t="s">
        <v>19</v>
      </c>
      <c r="C29" s="17"/>
      <c r="D29" s="10"/>
      <c r="E29" s="20">
        <v>3414</v>
      </c>
      <c r="F29" s="20">
        <v>2927</v>
      </c>
      <c r="G29" s="11"/>
    </row>
    <row r="30" spans="3:7" ht="12.75">
      <c r="C30" s="17"/>
      <c r="D30" s="10"/>
      <c r="E30" s="20"/>
      <c r="F30" s="20"/>
      <c r="G30" s="11"/>
    </row>
    <row r="31" spans="2:7" ht="12.75">
      <c r="B31" t="s">
        <v>53</v>
      </c>
      <c r="C31" s="17"/>
      <c r="D31" s="10"/>
      <c r="E31" s="20">
        <v>6205</v>
      </c>
      <c r="F31" s="20">
        <v>7739</v>
      </c>
      <c r="G31" s="11"/>
    </row>
    <row r="32" spans="3:7" ht="12.75">
      <c r="C32" s="17"/>
      <c r="D32" s="10"/>
      <c r="E32" s="20"/>
      <c r="F32" s="20"/>
      <c r="G32" s="11"/>
    </row>
    <row r="33" spans="2:7" ht="12.75">
      <c r="B33" t="s">
        <v>20</v>
      </c>
      <c r="C33" s="17"/>
      <c r="D33" s="10"/>
      <c r="E33" s="20">
        <v>2109</v>
      </c>
      <c r="F33" s="20">
        <v>1110</v>
      </c>
      <c r="G33" s="11"/>
    </row>
    <row r="34" spans="3:7" ht="7.5" customHeight="1">
      <c r="C34" s="17"/>
      <c r="D34" s="10"/>
      <c r="E34" s="19"/>
      <c r="F34" s="19"/>
      <c r="G34" s="11"/>
    </row>
    <row r="35" spans="3:7" ht="12.75">
      <c r="C35" s="17"/>
      <c r="D35" s="10"/>
      <c r="E35" s="20">
        <f>SUM(E22:E33)</f>
        <v>43880</v>
      </c>
      <c r="F35" s="20">
        <f>SUM(F22:F33)</f>
        <v>44856</v>
      </c>
      <c r="G35" s="11"/>
    </row>
    <row r="36" spans="3:7" ht="7.5" customHeight="1">
      <c r="C36" s="17"/>
      <c r="D36" s="10"/>
      <c r="E36" s="21"/>
      <c r="F36" s="21"/>
      <c r="G36" s="11"/>
    </row>
    <row r="37" spans="3:7" ht="12.75">
      <c r="C37" s="17"/>
      <c r="D37" s="10"/>
      <c r="E37" s="20"/>
      <c r="F37" s="20"/>
      <c r="G37" s="11"/>
    </row>
    <row r="38" spans="3:7" ht="12.75">
      <c r="C38" s="17"/>
      <c r="D38" s="10"/>
      <c r="E38" s="20"/>
      <c r="F38" s="20"/>
      <c r="G38" s="11"/>
    </row>
    <row r="39" spans="2:7" ht="12.75">
      <c r="B39" s="4" t="s">
        <v>21</v>
      </c>
      <c r="C39" s="17"/>
      <c r="D39" s="10"/>
      <c r="E39" s="20"/>
      <c r="F39" s="20"/>
      <c r="G39" s="11"/>
    </row>
    <row r="40" spans="3:7" ht="12.75">
      <c r="C40" s="17"/>
      <c r="D40" s="10"/>
      <c r="E40" s="20"/>
      <c r="F40" s="20"/>
      <c r="G40" s="11"/>
    </row>
    <row r="41" spans="2:7" ht="12.75">
      <c r="B41" t="s">
        <v>22</v>
      </c>
      <c r="C41" s="17"/>
      <c r="D41" s="10"/>
      <c r="E41" s="20">
        <v>7984</v>
      </c>
      <c r="F41" s="20">
        <v>8896</v>
      </c>
      <c r="G41" s="11"/>
    </row>
    <row r="42" spans="3:7" ht="12.75">
      <c r="C42" s="17"/>
      <c r="D42" s="10"/>
      <c r="E42" s="20"/>
      <c r="F42" s="20"/>
      <c r="G42" s="11"/>
    </row>
    <row r="43" spans="2:7" ht="12.75">
      <c r="B43" t="s">
        <v>23</v>
      </c>
      <c r="C43" s="17"/>
      <c r="D43" s="10"/>
      <c r="E43" s="20">
        <v>242</v>
      </c>
      <c r="F43" s="20">
        <v>110</v>
      </c>
      <c r="G43" s="11"/>
    </row>
    <row r="44" spans="3:7" ht="12.75">
      <c r="C44" s="17"/>
      <c r="D44" s="10"/>
      <c r="E44" s="20"/>
      <c r="F44" s="20"/>
      <c r="G44" s="11"/>
    </row>
    <row r="45" spans="2:7" ht="12.75">
      <c r="B45" t="s">
        <v>24</v>
      </c>
      <c r="C45" s="17"/>
      <c r="D45" s="10"/>
      <c r="E45" s="20">
        <v>2512</v>
      </c>
      <c r="F45" s="20">
        <v>2868</v>
      </c>
      <c r="G45" s="11"/>
    </row>
    <row r="46" spans="3:7" ht="12.75">
      <c r="C46" s="17"/>
      <c r="D46" s="10"/>
      <c r="E46" s="20"/>
      <c r="F46" s="20"/>
      <c r="G46" s="11"/>
    </row>
    <row r="47" spans="2:7" ht="12.75">
      <c r="B47" t="s">
        <v>25</v>
      </c>
      <c r="C47" s="17" t="s">
        <v>67</v>
      </c>
      <c r="D47" s="10"/>
      <c r="E47" s="20">
        <v>12919</v>
      </c>
      <c r="F47" s="20">
        <v>9879</v>
      </c>
      <c r="G47" s="11"/>
    </row>
    <row r="48" spans="3:7" ht="12.75">
      <c r="C48" s="17"/>
      <c r="D48" s="10"/>
      <c r="E48" s="20"/>
      <c r="F48" s="20"/>
      <c r="G48" s="11"/>
    </row>
    <row r="49" spans="2:7" ht="12.75">
      <c r="B49" t="s">
        <v>26</v>
      </c>
      <c r="C49" s="17"/>
      <c r="D49" s="10"/>
      <c r="E49" s="20">
        <v>0</v>
      </c>
      <c r="F49" s="20">
        <v>32</v>
      </c>
      <c r="G49" s="11"/>
    </row>
    <row r="50" spans="3:7" ht="7.5" customHeight="1">
      <c r="C50" s="17"/>
      <c r="D50" s="10"/>
      <c r="E50" s="19"/>
      <c r="F50" s="19"/>
      <c r="G50" s="11"/>
    </row>
    <row r="51" spans="3:7" ht="12.75">
      <c r="C51" s="17"/>
      <c r="D51" s="10"/>
      <c r="E51" s="20">
        <f>SUM(E41:E49)</f>
        <v>23657</v>
      </c>
      <c r="F51" s="20">
        <f>SUM(F41:F49)</f>
        <v>21785</v>
      </c>
      <c r="G51" s="11"/>
    </row>
    <row r="52" spans="3:7" ht="7.5" customHeight="1">
      <c r="C52" s="17"/>
      <c r="D52" s="10"/>
      <c r="E52" s="21"/>
      <c r="F52" s="21"/>
      <c r="G52" s="11"/>
    </row>
    <row r="53" spans="3:7" ht="12.75">
      <c r="C53" s="17"/>
      <c r="D53" s="12"/>
      <c r="E53" s="21"/>
      <c r="F53" s="21"/>
      <c r="G53" s="13"/>
    </row>
    <row r="54" spans="3:6" ht="12.75">
      <c r="C54" s="17"/>
      <c r="E54" s="18"/>
      <c r="F54" s="18"/>
    </row>
    <row r="55" spans="2:6" ht="12.75">
      <c r="B55" s="4" t="s">
        <v>27</v>
      </c>
      <c r="C55" s="17"/>
      <c r="E55" s="18">
        <f>+E35-E51</f>
        <v>20223</v>
      </c>
      <c r="F55" s="18">
        <f>+F35-F51</f>
        <v>23071</v>
      </c>
    </row>
    <row r="56" spans="2:6" ht="12.75">
      <c r="B56" s="4"/>
      <c r="C56" s="17"/>
      <c r="E56" s="18"/>
      <c r="F56" s="18"/>
    </row>
    <row r="57" spans="2:6" ht="12.75">
      <c r="B57" s="4"/>
      <c r="C57" s="17"/>
      <c r="E57" s="18"/>
      <c r="F57" s="18"/>
    </row>
    <row r="58" spans="3:6" ht="12.75">
      <c r="C58" s="17"/>
      <c r="E58" s="18"/>
      <c r="F58" s="18"/>
    </row>
    <row r="59" spans="2:6" ht="12.75">
      <c r="B59" s="15" t="s">
        <v>70</v>
      </c>
      <c r="C59" s="17"/>
      <c r="E59" s="18"/>
      <c r="F59" s="18"/>
    </row>
    <row r="60" spans="3:6" ht="12.75">
      <c r="C60" s="17"/>
      <c r="E60" s="18"/>
      <c r="F60" s="18"/>
    </row>
    <row r="61" spans="2:6" ht="12.75">
      <c r="B61" s="4" t="s">
        <v>28</v>
      </c>
      <c r="C61" s="17"/>
      <c r="E61" s="18"/>
      <c r="F61" s="18"/>
    </row>
    <row r="62" spans="3:6" ht="12.75">
      <c r="C62" s="17"/>
      <c r="E62" s="18"/>
      <c r="F62" s="18"/>
    </row>
    <row r="63" spans="3:7" ht="7.5" customHeight="1">
      <c r="C63" s="17"/>
      <c r="D63" s="8"/>
      <c r="E63" s="19"/>
      <c r="F63" s="19"/>
      <c r="G63" s="9"/>
    </row>
    <row r="64" spans="2:7" ht="12.75">
      <c r="B64" t="s">
        <v>94</v>
      </c>
      <c r="C64" s="17" t="s">
        <v>67</v>
      </c>
      <c r="D64" s="10"/>
      <c r="E64" s="20">
        <v>5408</v>
      </c>
      <c r="F64" s="20">
        <v>3004</v>
      </c>
      <c r="G64" s="11"/>
    </row>
    <row r="65" spans="3:7" ht="12.75">
      <c r="C65" s="17"/>
      <c r="D65" s="10"/>
      <c r="E65" s="20"/>
      <c r="F65" s="20"/>
      <c r="G65" s="11"/>
    </row>
    <row r="66" spans="2:7" ht="12.75">
      <c r="B66" t="s">
        <v>29</v>
      </c>
      <c r="C66" s="17"/>
      <c r="D66" s="10"/>
      <c r="E66" s="27">
        <v>547.6</v>
      </c>
      <c r="F66" s="27">
        <v>548</v>
      </c>
      <c r="G66" s="11"/>
    </row>
    <row r="67" spans="3:7" ht="7.5" customHeight="1">
      <c r="C67" s="17"/>
      <c r="D67" s="12"/>
      <c r="E67" s="21"/>
      <c r="F67" s="21"/>
      <c r="G67" s="13"/>
    </row>
    <row r="68" spans="3:6" ht="12.75">
      <c r="C68" s="17"/>
      <c r="E68" s="18"/>
      <c r="F68" s="18"/>
    </row>
    <row r="69" spans="3:6" ht="12.75">
      <c r="C69" s="17"/>
      <c r="E69" s="18">
        <f>-SUM(E64:E66)</f>
        <v>-5955.6</v>
      </c>
      <c r="F69" s="18">
        <f>-SUM(F64:F66)</f>
        <v>-3552</v>
      </c>
    </row>
    <row r="70" spans="3:7" ht="12.75">
      <c r="C70" s="17"/>
      <c r="D70" s="3"/>
      <c r="E70" s="21"/>
      <c r="F70" s="21"/>
      <c r="G70" s="3"/>
    </row>
    <row r="71" spans="3:6" ht="7.5" customHeight="1">
      <c r="C71" s="17"/>
      <c r="E71" s="18"/>
      <c r="F71" s="18"/>
    </row>
    <row r="72" spans="2:6" ht="12.75">
      <c r="B72" s="4" t="s">
        <v>30</v>
      </c>
      <c r="C72" s="17"/>
      <c r="E72" s="18">
        <f>+E13+E15+E17+E55+E69</f>
        <v>47245.4</v>
      </c>
      <c r="F72" s="18">
        <f>+F13+F17+F55+F69</f>
        <v>48215</v>
      </c>
    </row>
    <row r="73" spans="3:7" ht="7.5" customHeight="1" thickBot="1">
      <c r="C73" s="17"/>
      <c r="D73" s="6"/>
      <c r="E73" s="22"/>
      <c r="F73" s="22"/>
      <c r="G73" s="6"/>
    </row>
    <row r="74" spans="3:7" ht="12.75">
      <c r="C74" s="17"/>
      <c r="D74" s="7"/>
      <c r="E74" s="20"/>
      <c r="F74" s="20"/>
      <c r="G74" s="7"/>
    </row>
    <row r="75" spans="3:7" ht="12.75">
      <c r="C75" s="17"/>
      <c r="D75" s="7"/>
      <c r="E75" s="20"/>
      <c r="F75" s="20"/>
      <c r="G75" s="7"/>
    </row>
    <row r="76" spans="2:7" ht="12.75">
      <c r="B76" s="4" t="s">
        <v>31</v>
      </c>
      <c r="C76" s="17"/>
      <c r="D76" s="7"/>
      <c r="E76" s="20"/>
      <c r="F76" s="20"/>
      <c r="G76" s="7"/>
    </row>
    <row r="77" spans="3:7" ht="12.75">
      <c r="C77" s="17"/>
      <c r="D77" s="7"/>
      <c r="E77" s="20"/>
      <c r="F77" s="20"/>
      <c r="G77" s="7"/>
    </row>
    <row r="78" spans="2:7" ht="12.75">
      <c r="B78" t="s">
        <v>32</v>
      </c>
      <c r="C78" s="17"/>
      <c r="D78" s="7"/>
      <c r="E78" s="20">
        <v>40001</v>
      </c>
      <c r="F78" s="20">
        <v>40001</v>
      </c>
      <c r="G78" s="7"/>
    </row>
    <row r="79" spans="3:7" ht="12.75">
      <c r="C79" s="17"/>
      <c r="D79" s="7"/>
      <c r="E79" s="20"/>
      <c r="F79" s="20"/>
      <c r="G79" s="7"/>
    </row>
    <row r="80" spans="2:7" ht="12.75">
      <c r="B80" t="s">
        <v>33</v>
      </c>
      <c r="C80" s="17"/>
      <c r="D80" s="7"/>
      <c r="E80" s="20">
        <v>7244</v>
      </c>
      <c r="F80" s="20">
        <v>8214</v>
      </c>
      <c r="G80" s="7"/>
    </row>
    <row r="81" spans="3:7" ht="12.75">
      <c r="C81" s="17"/>
      <c r="D81" s="3"/>
      <c r="E81" s="21"/>
      <c r="F81" s="21"/>
      <c r="G81" s="3"/>
    </row>
    <row r="82" spans="3:7" ht="7.5" customHeight="1">
      <c r="C82" s="17"/>
      <c r="D82" s="7"/>
      <c r="E82" s="20"/>
      <c r="F82" s="20"/>
      <c r="G82" s="7"/>
    </row>
    <row r="83" spans="2:7" ht="12.75">
      <c r="B83" s="4" t="s">
        <v>34</v>
      </c>
      <c r="C83" s="17"/>
      <c r="D83" s="7"/>
      <c r="E83" s="20">
        <f>SUM(E78:E81)</f>
        <v>47245</v>
      </c>
      <c r="F83" s="20">
        <f>SUM(F78:F81)</f>
        <v>48215</v>
      </c>
      <c r="G83" s="7"/>
    </row>
    <row r="84" spans="3:7" ht="7.5" customHeight="1" thickBot="1">
      <c r="C84" s="17"/>
      <c r="D84" s="6"/>
      <c r="E84" s="22"/>
      <c r="F84" s="22"/>
      <c r="G84" s="6"/>
    </row>
    <row r="85" spans="3:6" ht="12.75">
      <c r="C85" s="17"/>
      <c r="E85" s="18"/>
      <c r="F85" s="18"/>
    </row>
    <row r="86" spans="3:6" ht="12.75">
      <c r="C86" s="17"/>
      <c r="E86" s="18"/>
      <c r="F86" s="18"/>
    </row>
    <row r="87" spans="3:6" ht="12.75">
      <c r="C87" s="17"/>
      <c r="E87" s="18"/>
      <c r="F87" s="18"/>
    </row>
    <row r="88" spans="3:6" ht="12.75">
      <c r="C88" s="17"/>
      <c r="E88" s="18"/>
      <c r="F88" s="18"/>
    </row>
    <row r="89" spans="3:6" ht="12.75">
      <c r="C89" s="17"/>
      <c r="E89" s="18"/>
      <c r="F89" s="18"/>
    </row>
    <row r="90" spans="3:6" ht="12.75">
      <c r="C90" s="17"/>
      <c r="E90" s="18"/>
      <c r="F90" s="18"/>
    </row>
    <row r="91" spans="3:6" ht="12.75">
      <c r="C91" s="17"/>
      <c r="E91" s="18"/>
      <c r="F91" s="18"/>
    </row>
    <row r="92" spans="3:6" ht="12.75">
      <c r="C92" s="17"/>
      <c r="E92" s="18"/>
      <c r="F92" s="18"/>
    </row>
    <row r="93" spans="3:6" ht="12.75">
      <c r="C93" s="17"/>
      <c r="E93" s="18"/>
      <c r="F93" s="18"/>
    </row>
    <row r="94" spans="3:6" ht="12.75">
      <c r="C94" s="17"/>
      <c r="E94" s="18"/>
      <c r="F94" s="18"/>
    </row>
    <row r="95" spans="3:6" ht="12.75">
      <c r="C95" s="17"/>
      <c r="E95" s="18"/>
      <c r="F95" s="18"/>
    </row>
    <row r="96" spans="3:6" ht="12.75">
      <c r="C96" s="17"/>
      <c r="E96" s="18"/>
      <c r="F96" s="18"/>
    </row>
    <row r="97" spans="3:6" ht="12.75">
      <c r="C97" s="17"/>
      <c r="E97" s="18"/>
      <c r="F97" s="18"/>
    </row>
    <row r="98" spans="3:6" ht="12.75">
      <c r="C98" s="17"/>
      <c r="E98" s="18"/>
      <c r="F98" s="18"/>
    </row>
    <row r="99" spans="3:6" ht="12.75">
      <c r="C99" s="17"/>
      <c r="E99" s="18"/>
      <c r="F99" s="18"/>
    </row>
    <row r="100" spans="3:6" ht="12.75">
      <c r="C100" s="17"/>
      <c r="E100" s="18"/>
      <c r="F100" s="18"/>
    </row>
    <row r="101" spans="3:6" ht="12.75">
      <c r="C101" s="17"/>
      <c r="E101" s="18"/>
      <c r="F101" s="18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B115" t="s">
        <v>92</v>
      </c>
    </row>
    <row r="116" ht="12.75">
      <c r="B116" t="s">
        <v>105</v>
      </c>
    </row>
  </sheetData>
  <printOptions horizontalCentered="1"/>
  <pageMargins left="0.5" right="0.5" top="0.5" bottom="0.5" header="0.5" footer="0.5"/>
  <pageSetup fitToHeight="2" horizontalDpi="180" verticalDpi="180" orientation="portrait" paperSize="9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"/>
  <sheetViews>
    <sheetView workbookViewId="0" topLeftCell="A1">
      <selection activeCell="B18" sqref="B18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4" width="13.7109375" style="0" customWidth="1"/>
    <col min="5" max="5" width="14.28125" style="0" customWidth="1"/>
    <col min="6" max="6" width="15.00390625" style="0" customWidth="1"/>
    <col min="7" max="7" width="13.7109375" style="0" customWidth="1"/>
  </cols>
  <sheetData>
    <row r="2" spans="2:6" ht="17.25" customHeight="1">
      <c r="B2" s="29" t="s">
        <v>73</v>
      </c>
      <c r="F2" s="16"/>
    </row>
    <row r="3" spans="2:6" ht="12.75" customHeight="1">
      <c r="B3" s="30" t="s">
        <v>82</v>
      </c>
      <c r="F3" s="16"/>
    </row>
    <row r="5" ht="15">
      <c r="B5" s="2" t="s">
        <v>138</v>
      </c>
    </row>
    <row r="6" ht="15">
      <c r="B6" s="40" t="s">
        <v>136</v>
      </c>
    </row>
    <row r="8" spans="3:7" ht="12.75">
      <c r="C8" s="33" t="s">
        <v>111</v>
      </c>
      <c r="D8" s="33" t="s">
        <v>56</v>
      </c>
      <c r="E8" s="33" t="s">
        <v>58</v>
      </c>
      <c r="F8" s="33" t="s">
        <v>59</v>
      </c>
      <c r="G8" s="33" t="s">
        <v>60</v>
      </c>
    </row>
    <row r="9" spans="3:7" ht="12.75">
      <c r="C9" s="33" t="s">
        <v>57</v>
      </c>
      <c r="D9" s="33" t="s">
        <v>112</v>
      </c>
      <c r="E9" s="33" t="s">
        <v>113</v>
      </c>
      <c r="F9" s="33" t="s">
        <v>114</v>
      </c>
      <c r="G9" s="33" t="s">
        <v>61</v>
      </c>
    </row>
    <row r="10" spans="3:7" ht="12.75">
      <c r="C10" s="33" t="s">
        <v>0</v>
      </c>
      <c r="D10" s="33" t="s">
        <v>0</v>
      </c>
      <c r="E10" s="33" t="s">
        <v>0</v>
      </c>
      <c r="F10" s="33" t="s">
        <v>0</v>
      </c>
      <c r="G10" s="33" t="s">
        <v>0</v>
      </c>
    </row>
    <row r="12" ht="12.75">
      <c r="B12" s="36" t="s">
        <v>115</v>
      </c>
    </row>
    <row r="13" ht="12.75">
      <c r="B13" s="36" t="s">
        <v>132</v>
      </c>
    </row>
    <row r="14" ht="12.75">
      <c r="B14" s="37"/>
    </row>
    <row r="15" spans="2:8" ht="12.75" customHeight="1">
      <c r="B15" t="s">
        <v>116</v>
      </c>
      <c r="C15" s="18">
        <v>40001</v>
      </c>
      <c r="D15" s="18">
        <v>1</v>
      </c>
      <c r="E15" s="18">
        <v>4322</v>
      </c>
      <c r="F15" s="18">
        <v>3891</v>
      </c>
      <c r="G15" s="18">
        <f>SUM(C15:F15)</f>
        <v>48215</v>
      </c>
      <c r="H15" s="18"/>
    </row>
    <row r="16" spans="3:8" ht="12.75">
      <c r="C16" s="18"/>
      <c r="D16" s="18"/>
      <c r="E16" s="18"/>
      <c r="F16" s="18"/>
      <c r="G16" s="18"/>
      <c r="H16" s="18"/>
    </row>
    <row r="17" spans="2:8" ht="12.75">
      <c r="B17" t="s">
        <v>63</v>
      </c>
      <c r="C17" s="39" t="s">
        <v>117</v>
      </c>
      <c r="D17" s="38" t="s">
        <v>117</v>
      </c>
      <c r="E17" s="38" t="s">
        <v>117</v>
      </c>
      <c r="F17" s="18">
        <v>155</v>
      </c>
      <c r="G17" s="18">
        <f>SUM(C17:F17)</f>
        <v>155</v>
      </c>
      <c r="H17" s="18"/>
    </row>
    <row r="18" spans="3:8" ht="12.75">
      <c r="C18" s="26"/>
      <c r="D18" s="18"/>
      <c r="E18" s="18"/>
      <c r="F18" s="18"/>
      <c r="G18" s="18"/>
      <c r="H18" s="18"/>
    </row>
    <row r="19" spans="2:8" ht="12.75">
      <c r="B19" t="s">
        <v>118</v>
      </c>
      <c r="C19" s="39" t="s">
        <v>117</v>
      </c>
      <c r="D19" s="38" t="s">
        <v>117</v>
      </c>
      <c r="E19" s="18">
        <v>-405</v>
      </c>
      <c r="F19" s="38" t="s">
        <v>117</v>
      </c>
      <c r="G19" s="18">
        <f>SUM(C19:F19)</f>
        <v>-405</v>
      </c>
      <c r="H19" s="18"/>
    </row>
    <row r="20" spans="3:8" ht="12.75">
      <c r="C20" s="26"/>
      <c r="D20" s="38"/>
      <c r="E20" s="18"/>
      <c r="F20" s="18"/>
      <c r="G20" s="18"/>
      <c r="H20" s="18"/>
    </row>
    <row r="21" spans="2:8" ht="12.75">
      <c r="B21" t="s">
        <v>120</v>
      </c>
      <c r="C21" s="39" t="s">
        <v>117</v>
      </c>
      <c r="D21" s="38" t="s">
        <v>117</v>
      </c>
      <c r="E21" s="38" t="s">
        <v>117</v>
      </c>
      <c r="F21" s="18">
        <v>-720</v>
      </c>
      <c r="G21" s="18">
        <f>SUM(C21:F21)</f>
        <v>-720</v>
      </c>
      <c r="H21" s="18"/>
    </row>
    <row r="22" spans="3:8" ht="12.75">
      <c r="C22" s="18"/>
      <c r="D22" s="18"/>
      <c r="E22" s="18"/>
      <c r="F22" s="18"/>
      <c r="G22" s="18"/>
      <c r="H22" s="18"/>
    </row>
    <row r="23" spans="3:8" ht="12.75">
      <c r="C23" s="19"/>
      <c r="D23" s="19"/>
      <c r="E23" s="19"/>
      <c r="F23" s="19"/>
      <c r="G23" s="19"/>
      <c r="H23" s="18"/>
    </row>
    <row r="24" spans="2:8" ht="12.75">
      <c r="B24" t="s">
        <v>134</v>
      </c>
      <c r="C24" s="20">
        <f>SUM(C15:C23)</f>
        <v>40001</v>
      </c>
      <c r="D24" s="20">
        <f>SUM(D15:D23)</f>
        <v>1</v>
      </c>
      <c r="E24" s="20">
        <f>SUM(E15:E22)</f>
        <v>3917</v>
      </c>
      <c r="F24" s="20">
        <f>SUM(F15:F22)</f>
        <v>3326</v>
      </c>
      <c r="G24" s="20">
        <f>SUM(G15:G23)</f>
        <v>47245</v>
      </c>
      <c r="H24" s="18"/>
    </row>
    <row r="25" spans="3:8" ht="13.5" thickBot="1">
      <c r="C25" s="22"/>
      <c r="D25" s="22"/>
      <c r="E25" s="22"/>
      <c r="F25" s="22"/>
      <c r="G25" s="22"/>
      <c r="H25" s="18"/>
    </row>
    <row r="26" spans="3:8" ht="12.75">
      <c r="C26" s="18"/>
      <c r="D26" s="18"/>
      <c r="E26" s="18"/>
      <c r="F26" s="18"/>
      <c r="G26" s="18"/>
      <c r="H26" s="18"/>
    </row>
    <row r="27" spans="3:8" ht="12.75">
      <c r="C27" s="18"/>
      <c r="D27" s="18"/>
      <c r="E27" s="18"/>
      <c r="F27" s="18"/>
      <c r="G27" s="18"/>
      <c r="H27" s="18"/>
    </row>
    <row r="28" spans="2:8" ht="12.75">
      <c r="B28" s="36" t="s">
        <v>115</v>
      </c>
      <c r="C28" s="18"/>
      <c r="D28" s="18"/>
      <c r="E28" s="18"/>
      <c r="F28" s="18"/>
      <c r="G28" s="18"/>
      <c r="H28" s="18"/>
    </row>
    <row r="29" spans="2:8" ht="12.75">
      <c r="B29" s="36" t="s">
        <v>133</v>
      </c>
      <c r="C29" s="18"/>
      <c r="D29" s="18"/>
      <c r="E29" s="18"/>
      <c r="F29" s="18"/>
      <c r="G29" s="18"/>
      <c r="H29" s="18"/>
    </row>
    <row r="30" spans="3:8" ht="12.75">
      <c r="C30" s="18"/>
      <c r="D30" s="18"/>
      <c r="E30" s="18"/>
      <c r="F30" s="18"/>
      <c r="G30" s="18"/>
      <c r="H30" s="18"/>
    </row>
    <row r="31" spans="2:8" ht="12.75" customHeight="1">
      <c r="B31" t="s">
        <v>119</v>
      </c>
      <c r="H31" s="18"/>
    </row>
    <row r="32" spans="2:8" ht="12.75" customHeight="1">
      <c r="B32" t="s">
        <v>96</v>
      </c>
      <c r="C32" s="18">
        <v>19999</v>
      </c>
      <c r="D32" s="18">
        <v>1903</v>
      </c>
      <c r="E32" s="18">
        <v>4953</v>
      </c>
      <c r="F32" s="18">
        <v>14424</v>
      </c>
      <c r="G32" s="18">
        <f>SUM(C32:F32)</f>
        <v>41279</v>
      </c>
      <c r="H32" s="18"/>
    </row>
    <row r="33" spans="3:8" ht="12.75">
      <c r="C33" s="18"/>
      <c r="D33" s="18"/>
      <c r="E33" s="18"/>
      <c r="F33" s="18"/>
      <c r="G33" s="18"/>
      <c r="H33" s="18"/>
    </row>
    <row r="34" spans="2:8" ht="12.75" customHeight="1">
      <c r="B34" t="s">
        <v>97</v>
      </c>
      <c r="C34" s="38" t="s">
        <v>117</v>
      </c>
      <c r="D34" s="38" t="s">
        <v>117</v>
      </c>
      <c r="E34" s="18">
        <v>-89</v>
      </c>
      <c r="F34" s="18">
        <v>-10</v>
      </c>
      <c r="G34" s="18">
        <f>SUM(C34:F34)</f>
        <v>-99</v>
      </c>
      <c r="H34" s="18"/>
    </row>
    <row r="35" spans="3:8" ht="12.75">
      <c r="C35" s="18"/>
      <c r="D35" s="18"/>
      <c r="E35" s="18"/>
      <c r="F35" s="18"/>
      <c r="G35" s="18"/>
      <c r="H35" s="18"/>
    </row>
    <row r="36" spans="2:8" ht="12.75">
      <c r="B36" t="s">
        <v>98</v>
      </c>
      <c r="C36" s="19">
        <v>19999</v>
      </c>
      <c r="D36" s="19">
        <v>1903</v>
      </c>
      <c r="E36" s="19">
        <f>SUM(E32:E35)</f>
        <v>4864</v>
      </c>
      <c r="F36" s="19">
        <f>SUM(F32:F35)</f>
        <v>14414</v>
      </c>
      <c r="G36" s="19">
        <f>SUM(G32:G35)</f>
        <v>41180</v>
      </c>
      <c r="H36" s="18"/>
    </row>
    <row r="37" spans="3:7" ht="12.75">
      <c r="C37" s="18"/>
      <c r="D37" s="18"/>
      <c r="E37" s="18"/>
      <c r="F37" s="18"/>
      <c r="G37" s="18"/>
    </row>
    <row r="38" spans="2:7" ht="12.75">
      <c r="B38" t="s">
        <v>99</v>
      </c>
      <c r="C38" s="18">
        <v>13333</v>
      </c>
      <c r="D38" s="18">
        <v>-1903</v>
      </c>
      <c r="E38" s="38" t="s">
        <v>117</v>
      </c>
      <c r="F38" s="18">
        <v>-11430</v>
      </c>
      <c r="G38" s="18">
        <f>SUM(C38:F38)</f>
        <v>0</v>
      </c>
    </row>
    <row r="39" spans="3:7" ht="12.75">
      <c r="C39" s="18"/>
      <c r="D39" s="18"/>
      <c r="E39" s="18"/>
      <c r="F39" s="18"/>
      <c r="G39" s="18"/>
    </row>
    <row r="40" spans="2:7" ht="12.75">
      <c r="B40" t="s">
        <v>121</v>
      </c>
      <c r="C40" s="18">
        <v>6666</v>
      </c>
      <c r="D40" s="38" t="s">
        <v>117</v>
      </c>
      <c r="E40" s="38" t="s">
        <v>117</v>
      </c>
      <c r="F40" s="38" t="s">
        <v>117</v>
      </c>
      <c r="G40" s="18">
        <f>SUM(C40:F40)</f>
        <v>6666</v>
      </c>
    </row>
    <row r="41" spans="3:7" ht="12.75">
      <c r="C41" s="18"/>
      <c r="D41" s="18"/>
      <c r="E41" s="18"/>
      <c r="F41" s="18"/>
      <c r="G41" s="18"/>
    </row>
    <row r="42" spans="2:7" ht="12.75">
      <c r="B42" t="s">
        <v>100</v>
      </c>
      <c r="C42" s="18">
        <v>3</v>
      </c>
      <c r="D42" s="18">
        <v>1</v>
      </c>
      <c r="E42" s="38" t="s">
        <v>117</v>
      </c>
      <c r="F42" s="38" t="s">
        <v>117</v>
      </c>
      <c r="G42" s="18">
        <f>SUM(C42:F42)</f>
        <v>4</v>
      </c>
    </row>
    <row r="43" spans="3:7" ht="12.75">
      <c r="C43" s="18"/>
      <c r="D43" s="18"/>
      <c r="E43" s="18"/>
      <c r="F43" s="18"/>
      <c r="G43" s="18"/>
    </row>
    <row r="44" spans="2:7" ht="12.75">
      <c r="B44" t="s">
        <v>63</v>
      </c>
      <c r="C44" s="38" t="s">
        <v>117</v>
      </c>
      <c r="D44" s="38" t="s">
        <v>117</v>
      </c>
      <c r="E44" s="38" t="s">
        <v>117</v>
      </c>
      <c r="F44" s="18">
        <v>2201</v>
      </c>
      <c r="G44" s="18">
        <f>SUM(C44:F44)</f>
        <v>2201</v>
      </c>
    </row>
    <row r="45" spans="3:7" ht="12.75">
      <c r="C45" s="18"/>
      <c r="D45" s="18"/>
      <c r="E45" s="18"/>
      <c r="F45" s="18"/>
      <c r="G45" s="18"/>
    </row>
    <row r="46" spans="2:7" ht="12.75">
      <c r="B46" t="s">
        <v>118</v>
      </c>
      <c r="C46" s="38" t="s">
        <v>117</v>
      </c>
      <c r="D46" s="38" t="s">
        <v>117</v>
      </c>
      <c r="E46" s="18">
        <v>-405</v>
      </c>
      <c r="F46" s="38" t="s">
        <v>117</v>
      </c>
      <c r="G46" s="18">
        <f>SUM(C46:F46)</f>
        <v>-405</v>
      </c>
    </row>
    <row r="47" spans="3:7" ht="12.75">
      <c r="C47" s="18"/>
      <c r="D47" s="18"/>
      <c r="E47" s="18"/>
      <c r="F47" s="18"/>
      <c r="G47" s="18"/>
    </row>
    <row r="48" spans="2:7" ht="12.75">
      <c r="B48" t="s">
        <v>120</v>
      </c>
      <c r="C48" s="38" t="s">
        <v>117</v>
      </c>
      <c r="D48" s="38" t="s">
        <v>117</v>
      </c>
      <c r="E48" s="38" t="s">
        <v>117</v>
      </c>
      <c r="F48" s="18">
        <v>-720</v>
      </c>
      <c r="G48" s="18">
        <f>SUM(C48:F48)</f>
        <v>-720</v>
      </c>
    </row>
    <row r="49" spans="3:7" ht="12.75">
      <c r="C49" s="18"/>
      <c r="D49" s="18"/>
      <c r="E49" s="18"/>
      <c r="F49" s="18"/>
      <c r="G49" s="18"/>
    </row>
    <row r="50" spans="3:7" ht="12.75">
      <c r="C50" s="19"/>
      <c r="D50" s="19"/>
      <c r="E50" s="19"/>
      <c r="F50" s="19"/>
      <c r="G50" s="19"/>
    </row>
    <row r="51" spans="2:7" ht="12.75">
      <c r="B51" t="s">
        <v>135</v>
      </c>
      <c r="C51" s="20">
        <f>SUM(C36:C49)</f>
        <v>40001</v>
      </c>
      <c r="D51" s="20">
        <f>SUM(D36:D49)</f>
        <v>1</v>
      </c>
      <c r="E51" s="20">
        <f>SUM(E36:E49)</f>
        <v>4459</v>
      </c>
      <c r="F51" s="20">
        <f>SUM(F36:F49)</f>
        <v>4465</v>
      </c>
      <c r="G51" s="20">
        <f>SUM(G36:G49)</f>
        <v>48926</v>
      </c>
    </row>
    <row r="52" spans="3:7" ht="13.5" thickBot="1">
      <c r="C52" s="22"/>
      <c r="D52" s="22"/>
      <c r="E52" s="22"/>
      <c r="F52" s="22"/>
      <c r="G52" s="22"/>
    </row>
    <row r="53" spans="3:7" ht="12.75">
      <c r="C53" s="18"/>
      <c r="D53" s="18"/>
      <c r="E53" s="18"/>
      <c r="F53" s="18"/>
      <c r="G53" s="18"/>
    </row>
    <row r="55" ht="12.75">
      <c r="B55" t="s">
        <v>71</v>
      </c>
    </row>
    <row r="56" ht="12.75">
      <c r="B56" t="s">
        <v>72</v>
      </c>
    </row>
    <row r="61" ht="12.75">
      <c r="B61" t="s">
        <v>93</v>
      </c>
    </row>
    <row r="62" ht="12.75">
      <c r="B62" t="s">
        <v>105</v>
      </c>
    </row>
  </sheetData>
  <printOptions/>
  <pageMargins left="0.5" right="0.5" top="0.5" bottom="0.25" header="0.5" footer="0.5"/>
  <pageSetup fitToHeight="1" fitToWidth="1"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28"/>
  <sheetViews>
    <sheetView tabSelected="1" workbookViewId="0" topLeftCell="A42">
      <selection activeCell="D54" sqref="D54"/>
    </sheetView>
  </sheetViews>
  <sheetFormatPr defaultColWidth="9.140625" defaultRowHeight="12.75"/>
  <cols>
    <col min="1" max="1" width="4.00390625" style="0" customWidth="1"/>
    <col min="2" max="2" width="58.57421875" style="0" customWidth="1"/>
    <col min="3" max="3" width="14.57421875" style="0" customWidth="1"/>
    <col min="4" max="4" width="15.140625" style="0" customWidth="1"/>
  </cols>
  <sheetData>
    <row r="1" spans="2:4" ht="20.25">
      <c r="B1" s="29" t="s">
        <v>73</v>
      </c>
      <c r="C1" s="29"/>
      <c r="D1" s="29"/>
    </row>
    <row r="2" spans="2:4" ht="12.75">
      <c r="B2" s="30" t="s">
        <v>82</v>
      </c>
      <c r="C2" s="30"/>
      <c r="D2" s="30"/>
    </row>
    <row r="5" spans="2:4" ht="15">
      <c r="B5" s="2" t="s">
        <v>137</v>
      </c>
      <c r="C5" s="2"/>
      <c r="D5" s="2"/>
    </row>
    <row r="6" spans="2:4" ht="15">
      <c r="B6" s="14"/>
      <c r="C6" s="31"/>
      <c r="D6" s="31"/>
    </row>
    <row r="8" spans="3:4" ht="12.75">
      <c r="C8" s="33" t="s">
        <v>88</v>
      </c>
      <c r="D8" s="33" t="s">
        <v>88</v>
      </c>
    </row>
    <row r="9" spans="3:4" ht="12.75">
      <c r="C9" s="33" t="s">
        <v>122</v>
      </c>
      <c r="D9" s="33" t="s">
        <v>122</v>
      </c>
    </row>
    <row r="10" spans="3:4" ht="12.75">
      <c r="C10" s="32" t="s">
        <v>131</v>
      </c>
      <c r="D10" s="32" t="str">
        <f>+C10</f>
        <v>30 September</v>
      </c>
    </row>
    <row r="11" spans="3:4" ht="12.75">
      <c r="C11" s="33">
        <v>2004</v>
      </c>
      <c r="D11" s="33">
        <v>2003</v>
      </c>
    </row>
    <row r="12" spans="2:4" ht="12.75">
      <c r="B12" s="4"/>
      <c r="C12" s="33" t="s">
        <v>0</v>
      </c>
      <c r="D12" s="33" t="s">
        <v>0</v>
      </c>
    </row>
    <row r="14" ht="12.75">
      <c r="B14" s="4" t="s">
        <v>35</v>
      </c>
    </row>
    <row r="16" spans="2:4" ht="12.75">
      <c r="B16" t="s">
        <v>10</v>
      </c>
      <c r="C16" s="18">
        <v>549</v>
      </c>
      <c r="D16" s="18">
        <v>3125</v>
      </c>
    </row>
    <row r="17" spans="2:4" ht="12.75">
      <c r="B17" t="s">
        <v>36</v>
      </c>
      <c r="C17" s="18"/>
      <c r="D17" s="18"/>
    </row>
    <row r="18" spans="2:4" ht="12.75">
      <c r="B18" t="s">
        <v>37</v>
      </c>
      <c r="C18" s="18">
        <v>791</v>
      </c>
      <c r="D18" s="18">
        <v>875</v>
      </c>
    </row>
    <row r="19" spans="2:4" ht="12.75">
      <c r="B19" t="s">
        <v>38</v>
      </c>
      <c r="C19" s="18">
        <v>1009</v>
      </c>
      <c r="D19" s="18">
        <v>956</v>
      </c>
    </row>
    <row r="20" spans="2:4" ht="12.75">
      <c r="B20" t="s">
        <v>87</v>
      </c>
      <c r="C20" s="18">
        <v>652</v>
      </c>
      <c r="D20" s="18">
        <v>721</v>
      </c>
    </row>
    <row r="21" spans="2:4" ht="12.75" hidden="1">
      <c r="B21" t="s">
        <v>39</v>
      </c>
      <c r="C21" s="18">
        <v>0</v>
      </c>
      <c r="D21" s="18">
        <v>0</v>
      </c>
    </row>
    <row r="22" spans="2:4" ht="12.75" hidden="1">
      <c r="B22" t="s">
        <v>40</v>
      </c>
      <c r="C22" s="18">
        <v>0</v>
      </c>
      <c r="D22" s="18">
        <v>0</v>
      </c>
    </row>
    <row r="23" spans="2:4" ht="12.75" hidden="1">
      <c r="B23" t="s">
        <v>41</v>
      </c>
      <c r="C23" s="18">
        <v>0</v>
      </c>
      <c r="D23" s="18">
        <v>0</v>
      </c>
    </row>
    <row r="24" spans="2:4" ht="12.75">
      <c r="B24" t="s">
        <v>42</v>
      </c>
      <c r="C24" s="18">
        <v>-217</v>
      </c>
      <c r="D24" s="18">
        <v>-210</v>
      </c>
    </row>
    <row r="25" spans="2:4" ht="12.75">
      <c r="B25" t="s">
        <v>86</v>
      </c>
      <c r="C25" s="18">
        <v>-405</v>
      </c>
      <c r="D25" s="18">
        <v>-405</v>
      </c>
    </row>
    <row r="26" spans="2:4" ht="12.75">
      <c r="B26" t="s">
        <v>43</v>
      </c>
      <c r="C26" s="18">
        <v>-191</v>
      </c>
      <c r="D26" s="18">
        <v>-223</v>
      </c>
    </row>
    <row r="27" spans="2:4" ht="12.75">
      <c r="B27" t="s">
        <v>108</v>
      </c>
      <c r="C27" s="18">
        <v>-77.6</v>
      </c>
      <c r="D27" s="18">
        <v>0</v>
      </c>
    </row>
    <row r="28" spans="2:4" ht="12.75">
      <c r="B28" t="s">
        <v>139</v>
      </c>
      <c r="C28" s="18">
        <v>-21</v>
      </c>
      <c r="D28" s="18">
        <v>31</v>
      </c>
    </row>
    <row r="29" spans="3:4" ht="12.75">
      <c r="C29" s="21"/>
      <c r="D29" s="21"/>
    </row>
    <row r="30" spans="3:4" ht="12.75">
      <c r="C30" s="18"/>
      <c r="D30" s="18"/>
    </row>
    <row r="31" spans="2:4" ht="12.75">
      <c r="B31" t="s">
        <v>44</v>
      </c>
      <c r="C31" s="18">
        <f>SUM(C16:C28)</f>
        <v>2089.4</v>
      </c>
      <c r="D31" s="18">
        <f>SUM(D16:D28)</f>
        <v>4870</v>
      </c>
    </row>
    <row r="32" spans="3:4" ht="12.75">
      <c r="C32" s="18"/>
      <c r="D32" s="18"/>
    </row>
    <row r="33" spans="3:4" ht="12.75">
      <c r="C33" s="18"/>
      <c r="D33" s="18"/>
    </row>
    <row r="34" spans="2:4" ht="12.75">
      <c r="B34" t="s">
        <v>76</v>
      </c>
      <c r="C34" s="18"/>
      <c r="D34" s="18"/>
    </row>
    <row r="35" spans="2:4" ht="12.75">
      <c r="B35" t="s">
        <v>77</v>
      </c>
      <c r="C35" s="18">
        <v>-13</v>
      </c>
      <c r="D35" s="18">
        <v>-10532</v>
      </c>
    </row>
    <row r="36" spans="2:4" ht="12.75">
      <c r="B36" t="s">
        <v>78</v>
      </c>
      <c r="C36" s="18">
        <v>-1135</v>
      </c>
      <c r="D36" s="18">
        <v>2646</v>
      </c>
    </row>
    <row r="37" spans="3:4" ht="12.75">
      <c r="C37" s="21"/>
      <c r="D37" s="21"/>
    </row>
    <row r="38" spans="3:4" ht="12.75">
      <c r="C38" s="18"/>
      <c r="D38" s="18"/>
    </row>
    <row r="39" spans="2:4" ht="12.75">
      <c r="B39" t="s">
        <v>127</v>
      </c>
      <c r="C39" s="18">
        <f>SUM(C31:C36)</f>
        <v>941.4000000000001</v>
      </c>
      <c r="D39" s="18">
        <f>SUM(D31:D36)</f>
        <v>-3016</v>
      </c>
    </row>
    <row r="40" spans="3:4" ht="12.75">
      <c r="C40" s="18"/>
      <c r="D40" s="18"/>
    </row>
    <row r="41" spans="2:4" ht="12.75">
      <c r="B41" t="s">
        <v>45</v>
      </c>
      <c r="C41" s="18">
        <v>-626</v>
      </c>
      <c r="D41" s="18">
        <v>-752</v>
      </c>
    </row>
    <row r="42" spans="2:4" ht="12.75">
      <c r="B42" t="s">
        <v>104</v>
      </c>
      <c r="C42" s="18">
        <v>79</v>
      </c>
      <c r="D42" s="18">
        <v>1038</v>
      </c>
    </row>
    <row r="43" spans="3:4" ht="12.75">
      <c r="C43" s="18"/>
      <c r="D43" s="18"/>
    </row>
    <row r="44" spans="3:4" ht="12.75">
      <c r="C44" s="19"/>
      <c r="D44" s="19"/>
    </row>
    <row r="45" spans="2:4" ht="12.75">
      <c r="B45" t="s">
        <v>140</v>
      </c>
      <c r="C45" s="20">
        <f>SUM(C39:C43)</f>
        <v>394.4000000000001</v>
      </c>
      <c r="D45" s="20">
        <f>SUM(D39:D43)</f>
        <v>-2730</v>
      </c>
    </row>
    <row r="46" spans="3:4" ht="12.75">
      <c r="C46" s="21"/>
      <c r="D46" s="21"/>
    </row>
    <row r="47" spans="3:4" ht="12.75">
      <c r="C47" s="18"/>
      <c r="D47" s="18"/>
    </row>
    <row r="48" spans="2:4" ht="12.75">
      <c r="B48" s="4" t="s">
        <v>126</v>
      </c>
      <c r="C48" s="18"/>
      <c r="D48" s="18"/>
    </row>
    <row r="49" spans="3:4" ht="12.75">
      <c r="C49" s="18"/>
      <c r="D49" s="18"/>
    </row>
    <row r="50" spans="2:4" ht="12.75" hidden="1">
      <c r="B50" t="s">
        <v>46</v>
      </c>
      <c r="C50" s="18">
        <v>0</v>
      </c>
      <c r="D50" s="18">
        <v>0</v>
      </c>
    </row>
    <row r="51" spans="2:4" ht="12.75">
      <c r="B51" t="s">
        <v>109</v>
      </c>
      <c r="C51" s="18">
        <v>1060</v>
      </c>
      <c r="D51" s="18">
        <v>0</v>
      </c>
    </row>
    <row r="52" spans="2:4" ht="12.75">
      <c r="B52" t="s">
        <v>46</v>
      </c>
      <c r="C52" s="18">
        <v>303</v>
      </c>
      <c r="D52" s="18">
        <v>510</v>
      </c>
    </row>
    <row r="53" spans="2:4" ht="12.75">
      <c r="B53" t="s">
        <v>47</v>
      </c>
      <c r="C53" s="18">
        <v>191</v>
      </c>
      <c r="D53" s="18">
        <v>223</v>
      </c>
    </row>
    <row r="54" spans="2:4" ht="12.75">
      <c r="B54" t="s">
        <v>48</v>
      </c>
      <c r="C54" s="18">
        <f>-5105+2335</f>
        <v>-2770</v>
      </c>
      <c r="D54" s="18">
        <v>-1451</v>
      </c>
    </row>
    <row r="55" spans="2:4" ht="12.75" hidden="1">
      <c r="B55" t="s">
        <v>91</v>
      </c>
      <c r="C55" s="18">
        <v>0</v>
      </c>
      <c r="D55" s="18">
        <v>0</v>
      </c>
    </row>
    <row r="56" spans="2:4" ht="12.75">
      <c r="B56" t="s">
        <v>145</v>
      </c>
      <c r="C56" s="18">
        <v>-2335</v>
      </c>
      <c r="D56" s="18">
        <v>0</v>
      </c>
    </row>
    <row r="57" spans="2:4" ht="12.75">
      <c r="B57" t="s">
        <v>103</v>
      </c>
      <c r="C57" s="18">
        <v>-1450</v>
      </c>
      <c r="D57" s="18">
        <v>-107</v>
      </c>
    </row>
    <row r="58" spans="3:4" ht="12.75">
      <c r="C58" s="18"/>
      <c r="D58" s="18"/>
    </row>
    <row r="59" spans="3:4" ht="12.75">
      <c r="C59" s="19"/>
      <c r="D59" s="19"/>
    </row>
    <row r="60" spans="2:4" ht="12.75">
      <c r="B60" t="s">
        <v>102</v>
      </c>
      <c r="C60" s="20">
        <f>SUM(C50:C57)</f>
        <v>-5001</v>
      </c>
      <c r="D60" s="20">
        <f>SUM(D50:D57)</f>
        <v>-825</v>
      </c>
    </row>
    <row r="61" spans="3:4" ht="12.75">
      <c r="C61" s="21"/>
      <c r="D61" s="21"/>
    </row>
    <row r="62" spans="3:4" ht="12.75">
      <c r="C62" s="18"/>
      <c r="D62" s="18"/>
    </row>
    <row r="63" spans="3:4" ht="12.75">
      <c r="C63" s="18"/>
      <c r="D63" s="18"/>
    </row>
    <row r="64" spans="3:4" ht="12.75">
      <c r="C64" s="18"/>
      <c r="D64" s="18"/>
    </row>
    <row r="65" spans="2:4" ht="12.75">
      <c r="B65" s="15" t="s">
        <v>70</v>
      </c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  <row r="74" spans="3:4" ht="12.75">
      <c r="C74" s="18"/>
      <c r="D74" s="18"/>
    </row>
    <row r="75" spans="2:4" ht="12.75">
      <c r="B75" s="4" t="s">
        <v>49</v>
      </c>
      <c r="C75" s="18"/>
      <c r="D75" s="18"/>
    </row>
    <row r="76" spans="3:4" ht="12.75">
      <c r="C76" s="18"/>
      <c r="D76" s="18"/>
    </row>
    <row r="77" spans="2:4" ht="12.75">
      <c r="B77" t="s">
        <v>101</v>
      </c>
      <c r="C77" s="18">
        <v>0</v>
      </c>
      <c r="D77" s="18">
        <v>6670</v>
      </c>
    </row>
    <row r="78" spans="2:4" ht="12.75">
      <c r="B78" t="s">
        <v>110</v>
      </c>
      <c r="C78" s="18">
        <v>2844</v>
      </c>
      <c r="D78" s="18">
        <v>-3567</v>
      </c>
    </row>
    <row r="79" spans="2:4" ht="12.75">
      <c r="B79" t="s">
        <v>142</v>
      </c>
      <c r="C79" s="18">
        <v>267</v>
      </c>
      <c r="D79" s="18">
        <v>3933</v>
      </c>
    </row>
    <row r="80" spans="2:4" ht="12.75" hidden="1">
      <c r="B80" t="s">
        <v>50</v>
      </c>
      <c r="C80" s="18">
        <v>0</v>
      </c>
      <c r="D80" s="18">
        <v>0</v>
      </c>
    </row>
    <row r="81" spans="2:4" ht="12.75">
      <c r="B81" t="s">
        <v>89</v>
      </c>
      <c r="C81" s="18">
        <v>-218</v>
      </c>
      <c r="D81" s="18">
        <v>-307</v>
      </c>
    </row>
    <row r="82" spans="2:4" ht="12.75">
      <c r="B82" t="s">
        <v>90</v>
      </c>
      <c r="C82" s="18">
        <v>-652</v>
      </c>
      <c r="D82" s="18">
        <v>-721</v>
      </c>
    </row>
    <row r="83" spans="2:4" ht="12.75">
      <c r="B83" t="s">
        <v>141</v>
      </c>
      <c r="C83" s="18">
        <v>-720.4</v>
      </c>
      <c r="D83" s="18">
        <v>-720</v>
      </c>
    </row>
    <row r="84" spans="3:4" ht="12.75">
      <c r="C84" s="21"/>
      <c r="D84" s="21"/>
    </row>
    <row r="85" spans="3:4" ht="12.75">
      <c r="C85" s="20"/>
      <c r="D85" s="20"/>
    </row>
    <row r="86" spans="2:4" ht="12.75">
      <c r="B86" t="s">
        <v>143</v>
      </c>
      <c r="C86" s="20">
        <f>SUM(C77:C84)</f>
        <v>1520.6</v>
      </c>
      <c r="D86" s="20">
        <f>SUM(D77:D84)</f>
        <v>5288</v>
      </c>
    </row>
    <row r="87" spans="3:4" ht="12.75">
      <c r="C87" s="21"/>
      <c r="D87" s="21"/>
    </row>
    <row r="88" spans="3:4" ht="12.75">
      <c r="C88" s="18"/>
      <c r="D88" s="18"/>
    </row>
    <row r="89" spans="2:4" ht="12.75">
      <c r="B89" s="4" t="s">
        <v>125</v>
      </c>
      <c r="C89" s="18">
        <f>C45+C60+C86</f>
        <v>-3086.0000000000005</v>
      </c>
      <c r="D89" s="18">
        <f>D45+D60+D86</f>
        <v>1733</v>
      </c>
    </row>
    <row r="90" spans="2:4" ht="12.75">
      <c r="B90" s="4"/>
      <c r="C90" s="18"/>
      <c r="D90" s="18"/>
    </row>
    <row r="91" spans="2:4" ht="12.75">
      <c r="B91" s="4" t="s">
        <v>124</v>
      </c>
      <c r="C91" s="18">
        <v>5681</v>
      </c>
      <c r="D91" s="18">
        <v>5068</v>
      </c>
    </row>
    <row r="92" spans="2:4" ht="12.75">
      <c r="B92" s="4"/>
      <c r="C92" s="18"/>
      <c r="D92" s="18"/>
    </row>
    <row r="93" spans="2:4" ht="12.75">
      <c r="B93" s="4"/>
      <c r="C93" s="19"/>
      <c r="D93" s="19"/>
    </row>
    <row r="94" spans="2:4" ht="12.75">
      <c r="B94" s="4" t="s">
        <v>123</v>
      </c>
      <c r="C94" s="20">
        <f>SUM(C89:C91)</f>
        <v>2594.9999999999995</v>
      </c>
      <c r="D94" s="20">
        <f>SUM(D89:D91)</f>
        <v>6801</v>
      </c>
    </row>
    <row r="95" spans="3:4" ht="13.5" thickBot="1">
      <c r="C95" s="22"/>
      <c r="D95" s="22"/>
    </row>
    <row r="96" spans="3:4" ht="12.75">
      <c r="C96" s="18"/>
      <c r="D96" s="18"/>
    </row>
    <row r="97" spans="3:4" ht="12.75">
      <c r="C97" s="18"/>
      <c r="D97" s="18"/>
    </row>
    <row r="98" spans="2:4" ht="12.75">
      <c r="B98" s="4" t="s">
        <v>51</v>
      </c>
      <c r="C98" s="18"/>
      <c r="D98" s="18"/>
    </row>
    <row r="99" spans="3:4" ht="12.75">
      <c r="C99" s="18"/>
      <c r="D99" s="18"/>
    </row>
    <row r="100" spans="2:4" ht="12.75">
      <c r="B100" t="s">
        <v>20</v>
      </c>
      <c r="C100" s="18">
        <v>2109</v>
      </c>
      <c r="D100" s="18">
        <v>1075</v>
      </c>
    </row>
    <row r="101" spans="2:4" ht="12.75">
      <c r="B101" t="s">
        <v>53</v>
      </c>
      <c r="C101" s="18">
        <v>6205</v>
      </c>
      <c r="D101" s="18">
        <v>9429</v>
      </c>
    </row>
    <row r="102" spans="2:4" ht="12.75">
      <c r="B102" t="s">
        <v>54</v>
      </c>
      <c r="C102" s="18">
        <v>-4119</v>
      </c>
      <c r="D102" s="18">
        <v>-1443</v>
      </c>
    </row>
    <row r="103" spans="3:4" ht="12.75">
      <c r="C103" s="21"/>
      <c r="D103" s="21"/>
    </row>
    <row r="104" spans="3:4" ht="12.75">
      <c r="C104" s="18"/>
      <c r="D104" s="18"/>
    </row>
    <row r="105" spans="3:4" ht="12.75">
      <c r="C105" s="18">
        <f>SUM(C100:C102)</f>
        <v>4195</v>
      </c>
      <c r="D105" s="18">
        <f>SUM(D100:D102)</f>
        <v>9061</v>
      </c>
    </row>
    <row r="106" spans="2:4" ht="12.75">
      <c r="B106" s="4" t="s">
        <v>52</v>
      </c>
      <c r="C106" s="18"/>
      <c r="D106" s="18"/>
    </row>
    <row r="107" spans="3:4" ht="12.75">
      <c r="C107" s="18"/>
      <c r="D107" s="18"/>
    </row>
    <row r="108" spans="2:4" ht="12.75">
      <c r="B108" t="s">
        <v>55</v>
      </c>
      <c r="C108" s="18">
        <v>-1600</v>
      </c>
      <c r="D108" s="18">
        <v>-2260</v>
      </c>
    </row>
    <row r="109" spans="3:4" ht="12.75">
      <c r="C109" s="21"/>
      <c r="D109" s="21"/>
    </row>
    <row r="110" spans="3:4" ht="12.75">
      <c r="C110" s="18"/>
      <c r="D110" s="18"/>
    </row>
    <row r="111" spans="3:4" ht="12.75">
      <c r="C111" s="18">
        <f>SUM(C105:C108)</f>
        <v>2595</v>
      </c>
      <c r="D111" s="18">
        <f>SUM(D105:D108)</f>
        <v>6801</v>
      </c>
    </row>
    <row r="112" spans="3:4" ht="13.5" thickBot="1">
      <c r="C112" s="22"/>
      <c r="D112" s="22"/>
    </row>
    <row r="115" spans="2:4" ht="12.75">
      <c r="B115" s="28"/>
      <c r="C115" s="28"/>
      <c r="D115" s="28"/>
    </row>
    <row r="116" spans="2:4" ht="12.75">
      <c r="B116" s="28"/>
      <c r="C116" s="28"/>
      <c r="D116" s="28"/>
    </row>
    <row r="127" ht="12.75">
      <c r="B127" t="s">
        <v>75</v>
      </c>
    </row>
    <row r="128" ht="12.75">
      <c r="B128" t="s">
        <v>106</v>
      </c>
    </row>
  </sheetData>
  <printOptions/>
  <pageMargins left="0.5" right="0.5" top="0.5" bottom="0.5" header="0.5" footer="0.5"/>
  <pageSetup fitToHeight="2" fitToWidth="1"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WOODLANDER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WOODLANDER SDN BHD</dc:creator>
  <cp:keywords/>
  <dc:description/>
  <cp:lastModifiedBy>EPSILON ADVISORY</cp:lastModifiedBy>
  <cp:lastPrinted>2004-11-24T09:42:22Z</cp:lastPrinted>
  <dcterms:created xsi:type="dcterms:W3CDTF">2002-09-10T06:58:13Z</dcterms:created>
  <dcterms:modified xsi:type="dcterms:W3CDTF">2004-11-24T09:42:50Z</dcterms:modified>
  <cp:category/>
  <cp:version/>
  <cp:contentType/>
  <cp:contentStatus/>
</cp:coreProperties>
</file>